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tsai\Documents\Work from home\Staub.ca Web Content Enhancement\"/>
    </mc:Choice>
  </mc:AlternateContent>
  <xr:revisionPtr revIDLastSave="0" documentId="8_{949D8C6A-179E-4BCB-8169-C639C4AB291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peaker Separation Calculator" sheetId="1" r:id="rId1"/>
  </sheets>
  <definedNames>
    <definedName name="_xlnm.Print_Area" localSheetId="0">'Speaker Separation Calculator'!$A$1:$H$40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E14" i="1" s="1"/>
  <c r="C15" i="1"/>
  <c r="D15" i="1" s="1"/>
  <c r="C16" i="1"/>
  <c r="E16" i="1" s="1"/>
  <c r="C17" i="1"/>
  <c r="E17" i="1" s="1"/>
  <c r="C18" i="1"/>
  <c r="E18" i="1" s="1"/>
  <c r="C19" i="1"/>
  <c r="D19" i="1" s="1"/>
  <c r="C20" i="1"/>
  <c r="E20" i="1" s="1"/>
  <c r="C13" i="1"/>
  <c r="E13" i="1" s="1"/>
  <c r="D20" i="1" l="1"/>
  <c r="D18" i="1"/>
  <c r="D16" i="1"/>
  <c r="D14" i="1"/>
  <c r="D13" i="1"/>
  <c r="D17" i="1"/>
  <c r="E19" i="1"/>
  <c r="E15" i="1"/>
</calcChain>
</file>

<file path=xl/sharedStrings.xml><?xml version="1.0" encoding="utf-8"?>
<sst xmlns="http://schemas.openxmlformats.org/spreadsheetml/2006/main" count="13" uniqueCount="13">
  <si>
    <t>Ceiling Height (ft)</t>
  </si>
  <si>
    <r>
      <t>Episode ES-600C-IC-5/6 Dispersion Angle = 110</t>
    </r>
    <r>
      <rPr>
        <sz val="11"/>
        <color indexed="8"/>
        <rFont val="Symbol"/>
        <family val="1"/>
      </rPr>
      <t>°</t>
    </r>
  </si>
  <si>
    <t>Listening Height (ft):</t>
  </si>
  <si>
    <t>Spkr Dispersion Angle:</t>
  </si>
  <si>
    <t>Room Width (ft):</t>
  </si>
  <si>
    <t>Room Length (ft):</t>
  </si>
  <si>
    <t>Qty Needed for Room Size*</t>
  </si>
  <si>
    <t xml:space="preserve">*Based on calculations of dispersion overlap at listening height.  Should be used for reference only.  </t>
  </si>
  <si>
    <t>Speaker Separation Calculator</t>
  </si>
  <si>
    <t>Speaker Separation =2* (Ceiling Height - Listening Height) * TANGENT (Dispersion Angle/2)</t>
  </si>
  <si>
    <t>Recommended Speaker Separation (ft)</t>
  </si>
  <si>
    <t>Maximum Speaker Separation (ft)</t>
  </si>
  <si>
    <t>To use this tool, input the Dispersion Angle and Listening Height in the boxes below, then look up the Separation in the chart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</si>
</sst>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indexed="8"/>
      <name val="Symbol"/>
      <family val="1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Impact"/>
      <family val="2"/>
    </font>
    <font>
      <sz val="16"/>
      <color theme="1"/>
      <name val="Arial Black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/>
    <xf numFmtId="1" fontId="2" fillId="0" borderId="1" xfId="0" applyNumberFormat="1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/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23</xdr:row>
      <xdr:rowOff>63500</xdr:rowOff>
    </xdr:from>
    <xdr:to>
      <xdr:col>6</xdr:col>
      <xdr:colOff>254000</xdr:colOff>
      <xdr:row>46</xdr:row>
      <xdr:rowOff>63500</xdr:rowOff>
    </xdr:to>
    <xdr:pic>
      <xdr:nvPicPr>
        <xdr:cNvPr id="1044" name="Picture 4">
          <a:extLst>
            <a:ext uri="{FF2B5EF4-FFF2-40B4-BE49-F238E27FC236}">
              <a16:creationId xmlns:a16="http://schemas.microsoft.com/office/drawing/2014/main" id="{D055AE49-0F69-FA4C-9044-1783D0B6B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229100"/>
          <a:ext cx="6883400" cy="438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</xdr:colOff>
      <xdr:row>0</xdr:row>
      <xdr:rowOff>12700</xdr:rowOff>
    </xdr:from>
    <xdr:to>
      <xdr:col>4</xdr:col>
      <xdr:colOff>254000</xdr:colOff>
      <xdr:row>2</xdr:row>
      <xdr:rowOff>101080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CF1773-1E52-7940-95C6-7E6596D7A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12700"/>
          <a:ext cx="3505200" cy="926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3"/>
  <sheetViews>
    <sheetView showGridLines="0" tabSelected="1" zoomScaleNormal="100" zoomScaleSheetLayoutView="110" workbookViewId="0">
      <selection activeCell="C7" sqref="C7"/>
    </sheetView>
  </sheetViews>
  <sheetFormatPr defaultColWidth="8.77734375" defaultRowHeight="14.4" x14ac:dyDescent="0.3"/>
  <cols>
    <col min="1" max="1" width="1.44140625" customWidth="1"/>
    <col min="2" max="2" width="20.44140625" style="1" customWidth="1"/>
    <col min="3" max="3" width="21.44140625" style="2" customWidth="1"/>
    <col min="4" max="4" width="16.33203125" hidden="1" customWidth="1"/>
    <col min="5" max="5" width="23" style="14" customWidth="1"/>
    <col min="6" max="6" width="26" customWidth="1"/>
    <col min="8" max="8" width="26.77734375" customWidth="1"/>
  </cols>
  <sheetData>
    <row r="1" spans="2:9" ht="33" customHeight="1" x14ac:dyDescent="0.3">
      <c r="C1" s="8"/>
      <c r="D1" s="8"/>
      <c r="E1"/>
      <c r="G1" s="15" t="s">
        <v>8</v>
      </c>
    </row>
    <row r="2" spans="2:9" ht="33" customHeight="1" x14ac:dyDescent="0.3">
      <c r="C2" s="8"/>
      <c r="D2" s="8"/>
      <c r="E2" s="8"/>
      <c r="F2" s="8"/>
      <c r="G2" s="9"/>
      <c r="H2" s="8"/>
    </row>
    <row r="3" spans="2:9" ht="42" customHeight="1" x14ac:dyDescent="0.35">
      <c r="B3" s="16" t="s">
        <v>12</v>
      </c>
      <c r="C3" s="8"/>
      <c r="D3" s="8"/>
      <c r="E3" s="8"/>
      <c r="F3" s="8"/>
      <c r="G3" s="9"/>
      <c r="H3" s="8"/>
    </row>
    <row r="4" spans="2:9" ht="25.95" hidden="1" customHeight="1" x14ac:dyDescent="0.3">
      <c r="B4" s="6" t="s">
        <v>9</v>
      </c>
      <c r="C4" s="1"/>
      <c r="D4" s="1"/>
      <c r="E4" s="12"/>
      <c r="F4" s="1"/>
      <c r="G4" s="1"/>
      <c r="H4" s="1"/>
      <c r="I4" s="1"/>
    </row>
    <row r="5" spans="2:9" hidden="1" x14ac:dyDescent="0.3">
      <c r="B5" s="7" t="s">
        <v>1</v>
      </c>
      <c r="C5" s="5"/>
      <c r="D5" s="1"/>
      <c r="E5" s="12"/>
      <c r="F5" s="1"/>
      <c r="G5" s="1"/>
      <c r="H5" s="1"/>
      <c r="I5" s="1"/>
    </row>
    <row r="6" spans="2:9" x14ac:dyDescent="0.3">
      <c r="B6" s="3"/>
      <c r="C6" s="3"/>
      <c r="D6" s="1"/>
      <c r="E6" s="12"/>
      <c r="F6" s="1"/>
      <c r="G6" s="1"/>
      <c r="H6" s="1"/>
      <c r="I6" s="1"/>
    </row>
    <row r="7" spans="2:9" ht="17.25" customHeight="1" x14ac:dyDescent="0.3">
      <c r="B7" s="10" t="s">
        <v>3</v>
      </c>
      <c r="C7" s="11">
        <v>120</v>
      </c>
      <c r="D7" s="1"/>
      <c r="E7" s="12"/>
      <c r="F7" s="1"/>
      <c r="G7" s="1"/>
      <c r="H7" s="1"/>
      <c r="I7" s="1"/>
    </row>
    <row r="8" spans="2:9" ht="17.25" customHeight="1" x14ac:dyDescent="0.3">
      <c r="B8" s="10" t="s">
        <v>2</v>
      </c>
      <c r="C8" s="11">
        <v>5</v>
      </c>
      <c r="D8" s="1"/>
      <c r="E8" s="12"/>
      <c r="F8" s="1"/>
      <c r="G8" s="1"/>
      <c r="H8" s="1"/>
      <c r="I8" s="1"/>
    </row>
    <row r="9" spans="2:9" ht="17.25" hidden="1" customHeight="1" x14ac:dyDescent="0.3">
      <c r="B9" s="10" t="s">
        <v>4</v>
      </c>
      <c r="C9" s="11">
        <v>50</v>
      </c>
      <c r="D9" s="1"/>
      <c r="E9" s="12"/>
      <c r="F9" s="1"/>
      <c r="G9" s="1"/>
      <c r="H9" s="1"/>
      <c r="I9" s="1"/>
    </row>
    <row r="10" spans="2:9" ht="17.25" hidden="1" customHeight="1" x14ac:dyDescent="0.3">
      <c r="B10" s="10" t="s">
        <v>5</v>
      </c>
      <c r="C10" s="11">
        <v>60</v>
      </c>
      <c r="D10" s="1"/>
      <c r="E10" s="12"/>
      <c r="F10" s="1"/>
      <c r="G10" s="1"/>
      <c r="H10" s="1"/>
      <c r="I10" s="1"/>
    </row>
    <row r="11" spans="2:9" x14ac:dyDescent="0.3">
      <c r="C11" s="1"/>
      <c r="D11" s="1"/>
      <c r="E11" s="12"/>
      <c r="F11" s="1"/>
      <c r="G11" s="1"/>
      <c r="H11" s="1"/>
      <c r="I11" s="1"/>
    </row>
    <row r="12" spans="2:9" ht="33" customHeight="1" thickBot="1" x14ac:dyDescent="0.35">
      <c r="B12" s="4" t="s">
        <v>0</v>
      </c>
      <c r="C12" s="4" t="s">
        <v>11</v>
      </c>
      <c r="D12" s="4" t="s">
        <v>6</v>
      </c>
      <c r="E12" s="13" t="s">
        <v>10</v>
      </c>
    </row>
    <row r="13" spans="2:9" x14ac:dyDescent="0.3">
      <c r="B13" s="1">
        <v>9</v>
      </c>
      <c r="C13" s="2">
        <f>2*(B13-$C$8)*TAN(RADIANS($C$7/2))</f>
        <v>13.856406460551014</v>
      </c>
      <c r="D13" s="2">
        <f>ROUNDDOWN((($C$9/C13)),0) * ROUNDDOWN((($C$10/C13)),0)</f>
        <v>12</v>
      </c>
      <c r="E13" s="1">
        <f>ROUNDDOWN(0.75*C13,0)</f>
        <v>10</v>
      </c>
    </row>
    <row r="14" spans="2:9" x14ac:dyDescent="0.3">
      <c r="B14" s="1">
        <v>10</v>
      </c>
      <c r="C14" s="2">
        <f t="shared" ref="C14:C20" si="0">2*(B14-$C$8)*TAN(RADIANS($C$7/2))</f>
        <v>17.320508075688767</v>
      </c>
      <c r="D14" s="2">
        <f>ROUNDDOWN((($C$9/C14)),0) * ROUNDDOWN((($C$10/C14)),0)</f>
        <v>6</v>
      </c>
      <c r="E14" s="1">
        <f t="shared" ref="E14:E20" si="1">ROUNDDOWN(0.75*C14,0)</f>
        <v>12</v>
      </c>
    </row>
    <row r="15" spans="2:9" x14ac:dyDescent="0.3">
      <c r="B15" s="1">
        <v>11</v>
      </c>
      <c r="C15" s="2">
        <f t="shared" si="0"/>
        <v>20.784609690826521</v>
      </c>
      <c r="D15" s="2">
        <f t="shared" ref="D15:D20" si="2">ROUNDDOWN((($C$9/C15)),0) * ROUNDDOWN((($C$10/C15)),0)</f>
        <v>4</v>
      </c>
      <c r="E15" s="1">
        <f t="shared" si="1"/>
        <v>15</v>
      </c>
    </row>
    <row r="16" spans="2:9" x14ac:dyDescent="0.3">
      <c r="B16" s="1">
        <v>12</v>
      </c>
      <c r="C16" s="2">
        <f t="shared" si="0"/>
        <v>24.248711305964274</v>
      </c>
      <c r="D16" s="2">
        <f t="shared" si="2"/>
        <v>4</v>
      </c>
      <c r="E16" s="1">
        <f t="shared" si="1"/>
        <v>18</v>
      </c>
    </row>
    <row r="17" spans="2:5" x14ac:dyDescent="0.3">
      <c r="B17" s="1">
        <v>13</v>
      </c>
      <c r="C17" s="2">
        <f t="shared" si="0"/>
        <v>27.712812921102028</v>
      </c>
      <c r="D17" s="2">
        <f t="shared" si="2"/>
        <v>2</v>
      </c>
      <c r="E17" s="1">
        <f t="shared" si="1"/>
        <v>20</v>
      </c>
    </row>
    <row r="18" spans="2:5" x14ac:dyDescent="0.3">
      <c r="B18" s="1">
        <v>14</v>
      </c>
      <c r="C18" s="2">
        <f t="shared" si="0"/>
        <v>31.176914536239781</v>
      </c>
      <c r="D18" s="2">
        <f t="shared" si="2"/>
        <v>1</v>
      </c>
      <c r="E18" s="1">
        <f t="shared" si="1"/>
        <v>23</v>
      </c>
    </row>
    <row r="19" spans="2:5" x14ac:dyDescent="0.3">
      <c r="B19" s="1">
        <v>15</v>
      </c>
      <c r="C19" s="2">
        <f t="shared" si="0"/>
        <v>34.641016151377535</v>
      </c>
      <c r="D19" s="2">
        <f t="shared" si="2"/>
        <v>1</v>
      </c>
      <c r="E19" s="1">
        <f t="shared" si="1"/>
        <v>25</v>
      </c>
    </row>
    <row r="20" spans="2:5" x14ac:dyDescent="0.3">
      <c r="B20" s="1">
        <v>16</v>
      </c>
      <c r="C20" s="2">
        <f t="shared" si="0"/>
        <v>38.105117766515292</v>
      </c>
      <c r="D20" s="2">
        <f t="shared" si="2"/>
        <v>1</v>
      </c>
      <c r="E20" s="1">
        <f t="shared" si="1"/>
        <v>28</v>
      </c>
    </row>
    <row r="22" spans="2:5" hidden="1" x14ac:dyDescent="0.3">
      <c r="B22" s="6" t="s">
        <v>7</v>
      </c>
      <c r="C22" s="6"/>
      <c r="D22" s="6"/>
    </row>
    <row r="23" spans="2:5" hidden="1" x14ac:dyDescent="0.3">
      <c r="B23" s="6"/>
      <c r="C23" s="6"/>
      <c r="D23" s="6"/>
    </row>
  </sheetData>
  <sheetProtection selectLockedCells="1"/>
  <pageMargins left="0.25" right="0.25" top="0.5" bottom="0.5" header="0.3" footer="0.3"/>
  <pageSetup orientation="portrait"/>
  <headerFooter>
    <oddFooter>&amp;L© 2012 Episode®&amp;R120417-1656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Speaker Separation Calculator</vt:lpstr>
      <vt:lpstr>'Speaker Separation Calculator'!Print_Area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Normand</dc:creator>
  <cp:lastModifiedBy>Emily Tsai</cp:lastModifiedBy>
  <cp:lastPrinted>2012-04-17T20:54:22Z</cp:lastPrinted>
  <dcterms:created xsi:type="dcterms:W3CDTF">2012-04-11T17:56:54Z</dcterms:created>
  <dcterms:modified xsi:type="dcterms:W3CDTF">2020-11-27T22:57:52Z</dcterms:modified>
</cp:coreProperties>
</file>